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4" r:id="rId1"/>
    <sheet name="2006" sheetId="12" r:id="rId2"/>
    <sheet name="2007" sheetId="13" r:id="rId3"/>
  </sheets>
  <calcPr calcId="125725"/>
</workbook>
</file>

<file path=xl/calcChain.xml><?xml version="1.0" encoding="utf-8"?>
<calcChain xmlns="http://schemas.openxmlformats.org/spreadsheetml/2006/main">
  <c r="H5" i="14"/>
  <c r="B5"/>
  <c r="H6" i="12"/>
  <c r="H7"/>
  <c r="H8"/>
  <c r="H5"/>
  <c r="H7" i="13"/>
  <c r="H8"/>
  <c r="H9"/>
  <c r="H6"/>
  <c r="H5"/>
  <c r="F5"/>
  <c r="E8"/>
  <c r="E5"/>
  <c r="D7"/>
  <c r="D6"/>
  <c r="C9"/>
  <c r="C6"/>
  <c r="B6"/>
  <c r="B9"/>
  <c r="D7" i="12"/>
  <c r="D6"/>
  <c r="C7"/>
</calcChain>
</file>

<file path=xl/sharedStrings.xml><?xml version="1.0" encoding="utf-8"?>
<sst xmlns="http://schemas.openxmlformats.org/spreadsheetml/2006/main" count="43" uniqueCount="22">
  <si>
    <t>Event</t>
  </si>
  <si>
    <t>Cell 1</t>
  </si>
  <si>
    <t>Cell 2</t>
  </si>
  <si>
    <t>Deep Perc. Data</t>
  </si>
  <si>
    <t>Cell 3</t>
  </si>
  <si>
    <t>Cell 4</t>
  </si>
  <si>
    <t>Cell 5</t>
  </si>
  <si>
    <t>4-5-06 to 4-7-06</t>
  </si>
  <si>
    <t>6-19-06</t>
  </si>
  <si>
    <t>9-4-06 to 9-6-06</t>
  </si>
  <si>
    <t>11-7-06 to 11-9-06</t>
  </si>
  <si>
    <t>Outside Season</t>
  </si>
  <si>
    <t xml:space="preserve">Only use Cell 3 </t>
  </si>
  <si>
    <t>5-14-07 to 5-16-07</t>
  </si>
  <si>
    <t>6-24-07 to 6-26-07</t>
  </si>
  <si>
    <t>7-5-07 to 7-6-07</t>
  </si>
  <si>
    <t>7-13-07 to 7-14-07</t>
  </si>
  <si>
    <t>9-15-07 to 9-17-07</t>
  </si>
  <si>
    <t>Irrig. Area</t>
  </si>
  <si>
    <t>Field Wide DP (in)</t>
  </si>
  <si>
    <t>Area:</t>
  </si>
  <si>
    <t>5-15-05 to 5-17-05</t>
  </si>
</sst>
</file>

<file path=xl/styles.xml><?xml version="1.0" encoding="utf-8"?>
<styleSheet xmlns="http://schemas.openxmlformats.org/spreadsheetml/2006/main">
  <numFmts count="1">
    <numFmt numFmtId="164" formatCode="m\-d\-yy"/>
  </numFmts>
  <fonts count="7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9C0006"/>
      <name val="Calibri"/>
      <family val="2"/>
      <scheme val="minor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" fillId="0" borderId="6" xfId="0" applyFont="1" applyBorder="1" applyAlignment="1">
      <alignment horizontal="center"/>
    </xf>
    <xf numFmtId="0" fontId="2" fillId="0" borderId="0" xfId="0" applyFont="1" applyBorder="1" applyAlignment="1"/>
    <xf numFmtId="0" fontId="0" fillId="0" borderId="7" xfId="0" applyBorder="1"/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6" fillId="2" borderId="0" xfId="1" applyNumberFormat="1" applyFont="1" applyBorder="1" applyAlignment="1">
      <alignment horizontal="center"/>
    </xf>
    <xf numFmtId="0" fontId="4" fillId="0" borderId="0" xfId="0" applyFont="1" applyAlignment="1"/>
    <xf numFmtId="2" fontId="2" fillId="0" borderId="3" xfId="0" applyNumberFormat="1" applyFont="1" applyFill="1" applyBorder="1" applyAlignment="1"/>
    <xf numFmtId="2" fontId="2" fillId="0" borderId="0" xfId="0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4" xfId="0" applyFill="1" applyBorder="1"/>
    <xf numFmtId="2" fontId="2" fillId="0" borderId="4" xfId="0" applyNumberFormat="1" applyFont="1" applyFill="1" applyBorder="1" applyAlignment="1"/>
    <xf numFmtId="2" fontId="2" fillId="0" borderId="0" xfId="0" applyNumberFormat="1" applyFont="1" applyFill="1" applyBorder="1" applyAlignment="1"/>
    <xf numFmtId="0" fontId="0" fillId="0" borderId="2" xfId="0" applyBorder="1"/>
    <xf numFmtId="2" fontId="2" fillId="0" borderId="8" xfId="0" applyNumberFormat="1" applyFont="1" applyBorder="1"/>
    <xf numFmtId="0" fontId="0" fillId="0" borderId="5" xfId="0" applyBorder="1"/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0" xfId="0" applyFill="1" applyBorder="1"/>
    <xf numFmtId="2" fontId="2" fillId="0" borderId="0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H5" sqref="H5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7"/>
      <c r="B3" s="27"/>
      <c r="C3" s="1"/>
      <c r="D3" s="27"/>
      <c r="E3" s="27"/>
      <c r="F3" s="1"/>
      <c r="G3" s="27"/>
      <c r="H3" s="27"/>
      <c r="J3" s="27"/>
      <c r="K3" s="27"/>
    </row>
    <row r="4" spans="1:11" ht="15.75" thickBot="1">
      <c r="A4" s="16" t="s">
        <v>0</v>
      </c>
      <c r="B4" s="16" t="s">
        <v>1</v>
      </c>
      <c r="C4" s="16" t="s">
        <v>2</v>
      </c>
      <c r="D4" s="16" t="s">
        <v>4</v>
      </c>
      <c r="E4" s="16" t="s">
        <v>5</v>
      </c>
      <c r="F4" s="16" t="s">
        <v>6</v>
      </c>
      <c r="G4" s="44" t="s">
        <v>18</v>
      </c>
      <c r="H4" s="16" t="s">
        <v>19</v>
      </c>
      <c r="I4" s="12"/>
      <c r="J4" s="8"/>
      <c r="K4" s="8"/>
    </row>
    <row r="5" spans="1:11" ht="15.75" thickBot="1">
      <c r="A5" s="48" t="s">
        <v>21</v>
      </c>
      <c r="B5" s="50">
        <f>(0.804+0+0)/3</f>
        <v>0.26800000000000002</v>
      </c>
      <c r="C5" s="28"/>
      <c r="D5" s="28"/>
      <c r="E5" s="41">
        <v>0</v>
      </c>
      <c r="F5" s="42"/>
      <c r="G5" s="7">
        <v>14.19</v>
      </c>
      <c r="H5" s="7">
        <f>(IF(B5&gt;0,B5,0)*B6+IF(C5&gt;0,C5,0)*$C$6+IF(D5&gt;0,D5,0)*$D$6+IF(E5&gt;0,E5,0)*$E$6+IF(F5&gt;0,F5,0)*$F$6)/G5</f>
        <v>0.12748414376321354</v>
      </c>
      <c r="I5" s="12"/>
      <c r="J5" s="7"/>
      <c r="K5" s="14"/>
    </row>
    <row r="6" spans="1:11">
      <c r="A6" s="49" t="s">
        <v>20</v>
      </c>
      <c r="B6" s="43">
        <v>6.75</v>
      </c>
      <c r="C6" s="41">
        <v>2.83</v>
      </c>
      <c r="D6" s="41">
        <v>1.92</v>
      </c>
      <c r="E6" s="41">
        <v>7.44</v>
      </c>
      <c r="F6" s="41">
        <v>7.21</v>
      </c>
      <c r="G6" s="7"/>
      <c r="H6" s="7"/>
      <c r="I6" s="12"/>
      <c r="J6" s="7"/>
      <c r="K6" s="14"/>
    </row>
    <row r="7" spans="1:11">
      <c r="A7" s="7"/>
      <c r="B7" s="46"/>
      <c r="C7" s="30"/>
      <c r="D7" s="29"/>
      <c r="E7" s="29"/>
      <c r="F7" s="29"/>
      <c r="G7" s="7"/>
      <c r="H7" s="7"/>
      <c r="I7" s="12"/>
      <c r="J7" s="7"/>
      <c r="K7" s="14"/>
    </row>
    <row r="8" spans="1:11">
      <c r="A8" s="7"/>
      <c r="B8" s="36"/>
      <c r="C8" s="36"/>
      <c r="D8" s="36"/>
      <c r="E8" s="29"/>
      <c r="F8" s="29"/>
      <c r="G8" s="7"/>
      <c r="H8" s="7"/>
      <c r="I8" s="12"/>
      <c r="J8" s="7"/>
      <c r="K8" s="14"/>
    </row>
    <row r="9" spans="1:11">
      <c r="A9" s="7"/>
      <c r="B9" s="14"/>
      <c r="C9" s="14"/>
      <c r="D9" s="12"/>
      <c r="E9" s="8"/>
      <c r="F9" s="47"/>
      <c r="G9" s="7"/>
      <c r="H9" s="7"/>
      <c r="J9" s="7"/>
    </row>
    <row r="10" spans="1:11">
      <c r="B10" s="6"/>
      <c r="C10" s="1"/>
      <c r="D10" s="7"/>
      <c r="E10" s="6"/>
      <c r="F10" s="5"/>
      <c r="G10" s="12"/>
    </row>
    <row r="11" spans="1:11">
      <c r="B11" s="6"/>
      <c r="C11" s="1"/>
      <c r="D11" s="7"/>
      <c r="E11" s="6"/>
      <c r="F11" s="5"/>
      <c r="G11" s="12"/>
    </row>
    <row r="12" spans="1:11">
      <c r="B12" s="6"/>
      <c r="C12" s="1"/>
      <c r="D12" s="12"/>
      <c r="E12" s="6"/>
      <c r="F12" s="5"/>
      <c r="G12" s="12"/>
    </row>
    <row r="13" spans="1:11">
      <c r="B13" s="6"/>
      <c r="D13" s="7"/>
      <c r="E13" s="6"/>
      <c r="G13" s="7"/>
    </row>
    <row r="14" spans="1:11">
      <c r="A14" s="7"/>
      <c r="B14" s="6"/>
      <c r="D14" s="7"/>
      <c r="E14" s="6"/>
    </row>
    <row r="15" spans="1:11">
      <c r="A15" s="7"/>
      <c r="B15" s="6"/>
      <c r="D15" s="7"/>
      <c r="E15" s="6"/>
    </row>
    <row r="16" spans="1:11">
      <c r="D16" s="7"/>
      <c r="E1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13" sqref="E13"/>
    </sheetView>
  </sheetViews>
  <sheetFormatPr defaultRowHeight="15"/>
  <cols>
    <col min="1" max="1" width="16.42578125" bestFit="1" customWidth="1"/>
    <col min="2" max="2" width="17.28515625" bestFit="1" customWidth="1"/>
    <col min="3" max="5" width="11.5703125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51"/>
      <c r="B3" s="51"/>
      <c r="C3" s="1"/>
      <c r="F3" s="1"/>
    </row>
    <row r="4" spans="1:11" ht="15.75" thickBot="1">
      <c r="A4" s="16" t="s">
        <v>0</v>
      </c>
      <c r="B4" s="15" t="s">
        <v>1</v>
      </c>
      <c r="C4" s="15" t="s">
        <v>2</v>
      </c>
      <c r="D4" s="15" t="s">
        <v>4</v>
      </c>
      <c r="E4" s="15" t="s">
        <v>5</v>
      </c>
      <c r="F4" s="15" t="s">
        <v>6</v>
      </c>
      <c r="G4" s="44" t="s">
        <v>18</v>
      </c>
      <c r="H4" s="16" t="s">
        <v>19</v>
      </c>
    </row>
    <row r="5" spans="1:11">
      <c r="A5" s="18" t="s">
        <v>7</v>
      </c>
      <c r="B5" s="55" t="s">
        <v>11</v>
      </c>
      <c r="C5" s="56"/>
      <c r="D5" s="56"/>
      <c r="E5" s="56"/>
      <c r="F5" s="57"/>
      <c r="G5" s="7">
        <v>14.65</v>
      </c>
      <c r="H5" s="7" t="e">
        <f>(IF(B5&gt;0,B5,0)*$B$9+IF(C5&gt;0,C5,0)*$C$9+IF(D5&gt;0,D5,0)*$D$9+IF(E5&gt;0,E5,0)*$E$9+IF(F5&gt;0,F5,0)*$F$9)/G5</f>
        <v>#VALUE!</v>
      </c>
    </row>
    <row r="6" spans="1:11">
      <c r="A6" s="21" t="s">
        <v>8</v>
      </c>
      <c r="B6" s="14"/>
      <c r="C6" s="14"/>
      <c r="D6" s="14">
        <f>(6.2844+1.4724+0)/3</f>
        <v>2.5855999999999999</v>
      </c>
      <c r="E6" s="14"/>
      <c r="F6" s="20"/>
      <c r="G6" s="7">
        <v>1.92</v>
      </c>
      <c r="H6" s="7">
        <f t="shared" ref="H6:H8" si="0">(IF(B6&gt;0,B6,0)*$B$9+IF(C6&gt;0,C6,0)*$C$9+IF(D6&gt;0,D6,0)*$D$9+IF(E6&gt;0,E6,0)*$E$9+IF(F6&gt;0,F6,0)*$F$9)/G6</f>
        <v>2.5855999999999999</v>
      </c>
    </row>
    <row r="7" spans="1:11">
      <c r="A7" s="21" t="s">
        <v>9</v>
      </c>
      <c r="C7" s="26">
        <f>(15.4956+8.2824+1.0704)/3</f>
        <v>8.2827999999999999</v>
      </c>
      <c r="D7" s="14">
        <f>(17.0316+9.8196+1.0656)/3</f>
        <v>9.3056000000000001</v>
      </c>
      <c r="E7" s="14"/>
      <c r="F7" s="23"/>
      <c r="G7" s="7">
        <v>4.75</v>
      </c>
      <c r="H7" s="7">
        <f t="shared" si="0"/>
        <v>8.6962265263157885</v>
      </c>
    </row>
    <row r="8" spans="1:11" ht="15.75" thickBot="1">
      <c r="A8" s="22" t="s">
        <v>10</v>
      </c>
      <c r="B8" s="52" t="s">
        <v>11</v>
      </c>
      <c r="C8" s="53"/>
      <c r="D8" s="53"/>
      <c r="E8" s="53"/>
      <c r="F8" s="54"/>
      <c r="G8" s="7">
        <v>4.75</v>
      </c>
      <c r="H8" s="7" t="e">
        <f t="shared" si="0"/>
        <v>#VALUE!</v>
      </c>
    </row>
    <row r="9" spans="1:11">
      <c r="A9" s="7" t="s">
        <v>20</v>
      </c>
      <c r="B9" s="6">
        <v>6.75</v>
      </c>
      <c r="C9" s="1">
        <v>2.83</v>
      </c>
      <c r="D9" s="7">
        <v>1.92</v>
      </c>
      <c r="E9" s="6">
        <v>7.44</v>
      </c>
      <c r="F9" s="5">
        <v>7.21</v>
      </c>
      <c r="G9" s="12"/>
      <c r="H9" s="12"/>
      <c r="I9" s="12"/>
      <c r="J9" s="12"/>
      <c r="K9" s="12"/>
    </row>
    <row r="10" spans="1:11">
      <c r="A10" s="7"/>
      <c r="B10" s="12"/>
      <c r="C10" s="4"/>
      <c r="D10" s="14"/>
      <c r="E10" s="14"/>
      <c r="F10" s="14"/>
      <c r="G10" s="14"/>
      <c r="H10" s="12"/>
      <c r="I10" s="12"/>
      <c r="J10" s="12"/>
      <c r="K10" s="12"/>
    </row>
    <row r="11" spans="1:11">
      <c r="A11" s="7"/>
      <c r="B11" s="19"/>
      <c r="C11" s="17" t="s">
        <v>12</v>
      </c>
      <c r="D11" s="19"/>
      <c r="E11" s="19"/>
      <c r="F11" s="19"/>
      <c r="G11" s="19"/>
    </row>
    <row r="12" spans="1:11">
      <c r="A12" s="7"/>
      <c r="B12" s="6"/>
      <c r="C12" s="1"/>
      <c r="D12" s="7"/>
      <c r="E12" s="13"/>
      <c r="F12" s="5"/>
    </row>
    <row r="13" spans="1:11">
      <c r="D13" s="7"/>
      <c r="E13" s="6"/>
    </row>
    <row r="14" spans="1:11">
      <c r="D14" s="7"/>
      <c r="E14" s="6"/>
    </row>
    <row r="15" spans="1:11">
      <c r="D15" s="17"/>
      <c r="E15" s="17"/>
      <c r="F15" s="12"/>
      <c r="G15" s="17"/>
      <c r="H15" s="17"/>
      <c r="I15" s="12"/>
      <c r="J15" s="17"/>
      <c r="K15" s="17"/>
    </row>
    <row r="16" spans="1:11">
      <c r="D16" s="8"/>
      <c r="E16" s="8"/>
      <c r="F16" s="12"/>
      <c r="G16" s="8"/>
      <c r="H16" s="10"/>
      <c r="I16" s="12"/>
      <c r="J16" s="8"/>
      <c r="K16" s="8"/>
    </row>
    <row r="17" spans="4:11">
      <c r="D17" s="10"/>
      <c r="E17" s="14"/>
      <c r="F17" s="12"/>
      <c r="G17" s="10"/>
      <c r="H17" s="8"/>
      <c r="I17" s="10"/>
      <c r="J17" s="11"/>
      <c r="K17" s="14"/>
    </row>
    <row r="18" spans="4:11">
      <c r="D18" s="10"/>
      <c r="E18" s="14"/>
      <c r="F18" s="12"/>
      <c r="G18" s="10"/>
      <c r="H18" s="14"/>
      <c r="I18" s="10"/>
      <c r="J18" s="10"/>
      <c r="K18" s="14"/>
    </row>
    <row r="19" spans="4:11">
      <c r="D19" s="11"/>
      <c r="E19" s="8"/>
      <c r="F19" s="12"/>
      <c r="G19" s="10"/>
      <c r="H19" s="12"/>
      <c r="I19" s="10"/>
      <c r="J19" s="10"/>
      <c r="K19" s="14"/>
    </row>
    <row r="20" spans="4:11">
      <c r="D20" s="10"/>
      <c r="E20" s="8"/>
      <c r="G20" s="12"/>
      <c r="H20" s="12"/>
      <c r="I20" s="12"/>
      <c r="J20" s="12"/>
      <c r="K20" s="12"/>
    </row>
    <row r="21" spans="4:11">
      <c r="D21" s="12"/>
      <c r="E21" s="8"/>
      <c r="G21" s="10"/>
      <c r="I21" s="12"/>
    </row>
  </sheetData>
  <mergeCells count="3">
    <mergeCell ref="A3:B3"/>
    <mergeCell ref="B8:F8"/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B10" sqref="B10:F10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7"/>
      <c r="B3" s="27"/>
      <c r="C3" s="1"/>
      <c r="D3" s="27"/>
      <c r="E3" s="27"/>
      <c r="F3" s="1"/>
      <c r="G3" s="27"/>
      <c r="H3" s="27"/>
      <c r="J3" s="27"/>
      <c r="K3" s="27"/>
    </row>
    <row r="4" spans="1:11" ht="15.75" thickBot="1">
      <c r="A4" s="16" t="s">
        <v>0</v>
      </c>
      <c r="B4" s="16" t="s">
        <v>1</v>
      </c>
      <c r="C4" s="16" t="s">
        <v>2</v>
      </c>
      <c r="D4" s="16" t="s">
        <v>4</v>
      </c>
      <c r="E4" s="16" t="s">
        <v>5</v>
      </c>
      <c r="F4" s="16" t="s">
        <v>6</v>
      </c>
      <c r="G4" s="44" t="s">
        <v>18</v>
      </c>
      <c r="H4" s="16" t="s">
        <v>19</v>
      </c>
      <c r="I4" s="12"/>
      <c r="J4" s="8"/>
      <c r="K4" s="8"/>
    </row>
    <row r="5" spans="1:11">
      <c r="A5" s="18" t="s">
        <v>13</v>
      </c>
      <c r="B5" s="39"/>
      <c r="C5" s="28"/>
      <c r="D5" s="28"/>
      <c r="E5" s="41">
        <f>(4.41+1.326+0)/3</f>
        <v>1.9120000000000001</v>
      </c>
      <c r="F5" s="42">
        <f>(4.55+1.46)/3</f>
        <v>2.0033333333333334</v>
      </c>
      <c r="G5" s="7">
        <v>14.65</v>
      </c>
      <c r="H5" s="7">
        <f>(IF(B5&gt;0,B5,0)*B10+IF(C5&gt;0,C5,0)*$C$10+IF(D5&gt;0,D5,0)*$D$10+IF(E5&gt;0,E5,0)*$E$10+IF(F5&gt;0,F5,0)*$F$10)/G5</f>
        <v>1.956949715585893</v>
      </c>
      <c r="I5" s="12"/>
      <c r="J5" s="7"/>
      <c r="K5" s="14"/>
    </row>
    <row r="6" spans="1:11">
      <c r="A6" s="32" t="s">
        <v>14</v>
      </c>
      <c r="B6" s="40">
        <f>(4.2048+0.1128+0)/3</f>
        <v>1.4391999999999998</v>
      </c>
      <c r="C6" s="29">
        <f>(4.14+0.048+0)/3</f>
        <v>1.3959999999999999</v>
      </c>
      <c r="D6" s="29">
        <f>(4.17+0.0792+0)/3</f>
        <v>1.4164000000000001</v>
      </c>
      <c r="E6" s="29"/>
      <c r="F6" s="31"/>
      <c r="G6" s="7">
        <v>11.5</v>
      </c>
      <c r="H6" s="7">
        <f>(IF(B6&gt;0,B6,0)*$B$10+IF(C6&gt;0,C6,0)*$C$10+IF(D6&gt;0,D6,0)*$D$10+IF(E6&gt;0,E6,0)*$E$10+IF(F6&gt;0,F6,0)*$F$10)/G6</f>
        <v>1.4247624347826089</v>
      </c>
      <c r="I6" s="12"/>
      <c r="J6" s="7"/>
      <c r="K6" s="14"/>
    </row>
    <row r="7" spans="1:11">
      <c r="A7" s="32" t="s">
        <v>15</v>
      </c>
      <c r="B7" s="34"/>
      <c r="C7" s="30"/>
      <c r="D7" s="29">
        <f>(5.38+3.4+0)/3</f>
        <v>2.9266666666666663</v>
      </c>
      <c r="E7" s="29">
        <v>0</v>
      </c>
      <c r="F7" s="31"/>
      <c r="G7" s="7">
        <v>9.36</v>
      </c>
      <c r="H7" s="7">
        <f>(IF(B7&gt;0,B7,0)*$B$10+IF(C7&gt;0,C7,0)*$C$10+IF(D7&gt;0,D7,0)*$D$10+IF(E7&gt;0,E7,0)*$E$10+IF(F7&gt;0,F7,0)*$F$10)/G7</f>
        <v>0.6003418803418803</v>
      </c>
      <c r="I7" s="12"/>
      <c r="J7" s="7"/>
      <c r="K7" s="14"/>
    </row>
    <row r="8" spans="1:11">
      <c r="A8" s="32" t="s">
        <v>16</v>
      </c>
      <c r="B8" s="35"/>
      <c r="C8" s="36"/>
      <c r="D8" s="36"/>
      <c r="E8" s="29">
        <f>(1.8576+0+0)/3</f>
        <v>0.61919999999999997</v>
      </c>
      <c r="F8" s="31">
        <v>0</v>
      </c>
      <c r="G8" s="7">
        <v>14.65</v>
      </c>
      <c r="H8" s="7">
        <f t="shared" ref="H8:H9" si="0">(IF(B8&gt;0,B8,0)*$B$10+IF(C8&gt;0,C8,0)*$C$10+IF(D8&gt;0,D8,0)*$D$10+IF(E8&gt;0,E8,0)*$E$10+IF(F8&gt;0,F8,0)*$F$10)/G8</f>
        <v>0.31446061433447098</v>
      </c>
      <c r="I8" s="12"/>
      <c r="J8" s="7"/>
      <c r="K8" s="14"/>
    </row>
    <row r="9" spans="1:11" ht="15.75" thickBot="1">
      <c r="A9" s="33" t="s">
        <v>17</v>
      </c>
      <c r="B9" s="24">
        <f>(6.08+1.704+0)/3</f>
        <v>2.5946666666666665</v>
      </c>
      <c r="C9" s="25">
        <f>(6.03+1.6584+0)/3</f>
        <v>2.5628000000000002</v>
      </c>
      <c r="D9" s="37"/>
      <c r="E9" s="9"/>
      <c r="F9" s="38"/>
      <c r="G9" s="7">
        <v>9.58</v>
      </c>
      <c r="H9" s="7">
        <f t="shared" si="0"/>
        <v>2.5852530271398746</v>
      </c>
      <c r="J9" s="7"/>
    </row>
    <row r="10" spans="1:11">
      <c r="A10" s="45" t="s">
        <v>20</v>
      </c>
      <c r="B10" s="6">
        <v>6.75</v>
      </c>
      <c r="C10" s="1">
        <v>2.83</v>
      </c>
      <c r="D10" s="7">
        <v>1.92</v>
      </c>
      <c r="E10" s="6">
        <v>7.44</v>
      </c>
      <c r="F10" s="5">
        <v>7.21</v>
      </c>
      <c r="G10" s="12"/>
    </row>
    <row r="11" spans="1:11">
      <c r="B11" s="6"/>
      <c r="C11" s="1"/>
      <c r="D11" s="7"/>
      <c r="E11" s="6"/>
      <c r="F11" s="5"/>
      <c r="G11" s="12"/>
    </row>
    <row r="12" spans="1:11">
      <c r="B12" s="6"/>
      <c r="C12" s="1"/>
      <c r="D12" s="12"/>
      <c r="E12" s="6"/>
      <c r="F12" s="5"/>
      <c r="G12" s="12"/>
    </row>
    <row r="13" spans="1:11">
      <c r="B13" s="6"/>
      <c r="D13" s="7"/>
      <c r="E13" s="6"/>
      <c r="G13" s="7"/>
    </row>
    <row r="14" spans="1:11">
      <c r="A14" s="7"/>
      <c r="B14" s="6"/>
      <c r="D14" s="7"/>
      <c r="E14" s="6"/>
    </row>
    <row r="15" spans="1:11">
      <c r="A15" s="7"/>
      <c r="B15" s="6"/>
      <c r="D15" s="7"/>
      <c r="E15" s="6"/>
    </row>
    <row r="16" spans="1:11">
      <c r="D16" s="7"/>
      <c r="E1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2006</vt:lpstr>
      <vt:lpstr>2007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2010-06-24T21:17:13Z</dcterms:modified>
</cp:coreProperties>
</file>